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927" activeTab="0"/>
  </bookViews>
  <sheets>
    <sheet name="Выборка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ИТОГ" sheetId="7" r:id="rId7"/>
  </sheets>
  <definedNames>
    <definedName name="_GoBack" localSheetId="5">'Критерий 5'!#REF!</definedName>
    <definedName name="_xlnm._FilterDatabase" localSheetId="0" hidden="1">'Выборка'!$A$2:$H$4</definedName>
    <definedName name="_xlnm._FilterDatabase" localSheetId="1" hidden="1">'Критерий 1'!$A$4:$V$5</definedName>
    <definedName name="_xlnm._FilterDatabase" localSheetId="2" hidden="1">'Критерий 2'!$A$3:$L$4</definedName>
    <definedName name="_xlnm._FilterDatabase" localSheetId="3" hidden="1">'Критерий 3'!$A$3:$O$4</definedName>
    <definedName name="_xlnm._FilterDatabase" localSheetId="4" hidden="1">'Критерий 4'!$A$2:$Q$37</definedName>
  </definedNames>
  <calcPr calcMode="manual" fullCalcOnLoad="1"/>
</workbook>
</file>

<file path=xl/sharedStrings.xml><?xml version="1.0" encoding="utf-8"?>
<sst xmlns="http://schemas.openxmlformats.org/spreadsheetml/2006/main" count="176" uniqueCount="119">
  <si>
    <t>Значение показателя 1.1</t>
  </si>
  <si>
    <t>Значение показателя 1.1 с учетом значимости</t>
  </si>
  <si>
    <t>Показатель 1.2 Обеспечение на официальном сайте организации наличия и функционирования дистанционных способов обратной связи и взаимодействия с получателями услуг</t>
  </si>
  <si>
    <t>Значение показателя 1.2</t>
  </si>
  <si>
    <t>Значение показателя 1.2 с учетом значимости</t>
  </si>
  <si>
    <t xml:space="preserve">Число получателей услуг, опрошенных по данному вопросу </t>
  </si>
  <si>
    <t>Значение показателя 1.3</t>
  </si>
  <si>
    <t>Значение показателя 1.3 с учетом значимости</t>
  </si>
  <si>
    <t>Итого по критерию:</t>
  </si>
  <si>
    <t>1.1.1.</t>
  </si>
  <si>
    <t>1.1.2.</t>
  </si>
  <si>
    <t>1.3.1.</t>
  </si>
  <si>
    <t>1.3.2.</t>
  </si>
  <si>
    <t>Значение показателя</t>
  </si>
  <si>
    <t>Показатель 1.1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НПА</t>
  </si>
  <si>
    <r>
      <t xml:space="preserve">Объем информации, размещение которой на стенде в помещении организации социальной сферы установлено НПА </t>
    </r>
    <r>
      <rPr>
        <i/>
        <sz val="10"/>
        <color indexed="8"/>
        <rFont val="Times New Roman"/>
        <family val="1"/>
      </rPr>
      <t>(</t>
    </r>
    <r>
      <rPr>
        <i/>
        <u val="single"/>
        <sz val="10"/>
        <color indexed="8"/>
        <rFont val="Times New Roman"/>
        <family val="1"/>
      </rPr>
      <t>нормативное</t>
    </r>
    <r>
      <rPr>
        <i/>
        <sz val="10"/>
        <color indexed="8"/>
        <rFont val="Times New Roman"/>
        <family val="1"/>
      </rPr>
      <t xml:space="preserve"> количество материалов/единиц информации)</t>
    </r>
  </si>
  <si>
    <t>4 и более способов</t>
  </si>
  <si>
    <t>Количество комфортных условий для предоставления услуг</t>
  </si>
  <si>
    <t>Значение показателя 2.1</t>
  </si>
  <si>
    <t>Значение показателя 2.1 с учетом значимости</t>
  </si>
  <si>
    <t>Число получателей услуг, опрошенных по данному вопросу</t>
  </si>
  <si>
    <t>Значение показателя 2.3</t>
  </si>
  <si>
    <t>Значение показателя 2.3 с учетом значимости</t>
  </si>
  <si>
    <t>5 и более условий</t>
  </si>
  <si>
    <t>Значение показателя 3.1</t>
  </si>
  <si>
    <t>Значение показателя 3.1 с учетом значимости</t>
  </si>
  <si>
    <t>Показатель 3.2 Обеспечение в организации условий доступности, позволяющих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</si>
  <si>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</si>
  <si>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Значение показателя 3.2</t>
  </si>
  <si>
    <t>Значение показателя 3.2 с учетом значимости</t>
  </si>
  <si>
    <t>Показатель 3.3 Доля получателей услуг, удовлетворенных доступностью услуг для инвалидов</t>
  </si>
  <si>
    <t>Значение показателя 3.3</t>
  </si>
  <si>
    <t>Значение показателя 3.3 с учетом значимости</t>
  </si>
  <si>
    <t>Число получателей услуг-инвалидов, удовлетворенных доступностью услуг для инвалидов</t>
  </si>
  <si>
    <t>Число получателей услуг-инвалидов, опрошенных по данному вопросу</t>
  </si>
  <si>
    <t>Значение показателя 4.1</t>
  </si>
  <si>
    <t>Значение показателя 4.1 с учетом значимости</t>
  </si>
  <si>
    <t>Значение показателя 4.2</t>
  </si>
  <si>
    <t>Значение показателя 4.2 с учетом значимости</t>
  </si>
  <si>
    <t>Значение показателя 4.3</t>
  </si>
  <si>
    <t>Значение показателя 4.3 с учетом значимости</t>
  </si>
  <si>
    <t>Значение показателя 5.1</t>
  </si>
  <si>
    <t>Значение показателя 5.1 с учетом значимости</t>
  </si>
  <si>
    <t>Значение показателя 5.2</t>
  </si>
  <si>
    <t>Значение показателя 5.2 с учетом значимости</t>
  </si>
  <si>
    <t>Значение показателя 5.3</t>
  </si>
  <si>
    <t>Значение показателя 5.3 с учетом значимости</t>
  </si>
  <si>
    <t xml:space="preserve"> 14 единиц</t>
  </si>
  <si>
    <t>от 0 до 14 единиц</t>
  </si>
  <si>
    <t>от 44 до 46 единиц</t>
  </si>
  <si>
    <t xml:space="preserve">Объем информации, размещение которой на официальном сайте образовательной организации в сети «Интернет» установлено НПА (нормативное количество материалов/единиц информации) </t>
  </si>
  <si>
    <t xml:space="preserve">Объем информации, размещенной на официальном сайте образовательной организации (фактическое количество материалов/единиц информации) </t>
  </si>
  <si>
    <t>Объем информации, размещенной на информационных стендах в помещении образовательной организации (фактическое количество материалов/единиц информации)</t>
  </si>
  <si>
    <t>Количество функционирующих дистанционных способов взаимодействия с получателями услуг, информация о которых размещена на официальном сайте образовательной организации</t>
  </si>
  <si>
    <t>Число получателей услуг, удовлетворенных открытостью, полнотой и доступностью информации, размещенной на информационных стендах в помещении образовательной организации</t>
  </si>
  <si>
    <t>Число получателей услуг, удовлетворенных открытостью, полнотой и доступностью информации, размещенной на официальном сайте образовательной организации</t>
  </si>
  <si>
    <t>Количество условий доступности образовательной организации для инвалидов</t>
  </si>
  <si>
    <t>Итого</t>
  </si>
  <si>
    <t>Рубцовск г.</t>
  </si>
  <si>
    <t>МБОУ "Профильный лицей №24"</t>
  </si>
  <si>
    <t>Тип образовательной организации</t>
  </si>
  <si>
    <t>МО</t>
  </si>
  <si>
    <t xml:space="preserve">Наименование образовательной организации </t>
  </si>
  <si>
    <t>Муниципальные общеобразовательные организации</t>
  </si>
  <si>
    <t>Численность получателей услуг в 2018 г.</t>
  </si>
  <si>
    <t>Показатель 4.1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</t>
  </si>
  <si>
    <t>Показатель 4.2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</si>
  <si>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>№</t>
  </si>
  <si>
    <t>Показатель 5.2 Доля получателей услуг, удовлетворенных графиком работы организации образования</t>
  </si>
  <si>
    <t>Показатель 5.3 Доля получателей услуг, удовлетворенных в целом условиями оказания услуг в организации образования</t>
  </si>
  <si>
    <t>Число получателей услуг, удовлетворенных графиком работы организации образования</t>
  </si>
  <si>
    <t>Число получателей услуг, удовлетворенных в целом условиями оказания услуг в организации образования</t>
  </si>
  <si>
    <t>Показатель 4.3 Доля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</si>
  <si>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Число получателей услуг, удовлетворенных доброжелательностью, вежливостью работников организации образования, обеспечивающих первичный контакт и информирование получателя услуги</t>
  </si>
  <si>
    <t>Число получателей услуг, удовлетворенных доброжелательностью, вежливостью работников организации образования, обеспечивающих непосредственное оказание услуги</t>
  </si>
  <si>
    <t>Число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</si>
  <si>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Число получателей услуг, удовлетворенных комфортностью предоставления услуг организацией образования</t>
  </si>
  <si>
    <t>Число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</si>
  <si>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Показатель 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</si>
  <si>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Показатель 3.1 Оборудование территории, прилегающей к организации, и ее помещений с учетом доступности для инвалидов</t>
  </si>
  <si>
    <t>Показатель 2.1 Обеспечение в организации комфортных условий для предоставления услуг</t>
  </si>
  <si>
    <t>Показатель 2.3 Доля получателей услуг, удовлетворенных комфортностью условий предоставления услуг</t>
  </si>
  <si>
    <t>Показатель 1.3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</t>
  </si>
  <si>
    <t>от 0 до 46 единиц</t>
  </si>
  <si>
    <t>Интегральное значение по совокупности общих критериев в части показателей, характеризующих общие критерии оценки</t>
  </si>
  <si>
    <t>1 -  Показатели, характеризующие открытость и доступность информации об организации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</si>
  <si>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</si>
  <si>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</si>
  <si>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</si>
  <si>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1.1</t>
  </si>
  <si>
    <t>1.2</t>
  </si>
  <si>
    <t>1.3</t>
  </si>
  <si>
    <t>2.1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</si>
  <si>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</si>
  <si>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</si>
  <si>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</si>
  <si>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</si>
  <si>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</si>
  <si>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</si>
  <si>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</si>
  <si>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</si>
  <si>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</si>
  <si>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</si>
  <si>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2 - Показатели, характеризующие комфортность условий предоставления услуг</t>
  </si>
  <si>
    <t>К1</t>
  </si>
  <si>
    <t>К2</t>
  </si>
  <si>
    <t>К3</t>
  </si>
  <si>
    <t>К4</t>
  </si>
  <si>
    <t>К5</t>
  </si>
  <si>
    <t>СРЕДНЕЕ ЗНАЧЕНИЕ ПО РЕГИОНУ</t>
  </si>
  <si>
    <t>СРЕДНЕЕ ЗНАЧЕНИЕ К1</t>
  </si>
  <si>
    <t>СРЕДНЕЕ ЗНАЧЕНИЕ К2</t>
  </si>
  <si>
    <t>СРЕДНЕЕ ЗНАЧЕНИЕ К3</t>
  </si>
  <si>
    <t>СРЕДНЕЕ ЗНАЧЕНИЕ К4</t>
  </si>
  <si>
    <t>СРЕДНЕЕ ЗНАЧЕНИЕ К5</t>
  </si>
  <si>
    <t>в % в ГС</t>
  </si>
  <si>
    <t>Выборочная совокупность</t>
  </si>
  <si>
    <t>Выборочная совокупность (план)</t>
  </si>
  <si>
    <t>в абс. значении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</si>
</sst>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0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166" fontId="56" fillId="0" borderId="10" xfId="0" applyNumberFormat="1" applyFont="1" applyFill="1" applyBorder="1" applyAlignment="1">
      <alignment horizontal="center" vertical="center" wrapText="1"/>
    </xf>
    <xf numFmtId="166" fontId="56" fillId="0" borderId="10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6" fontId="55" fillId="0" borderId="10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66" fontId="55" fillId="0" borderId="15" xfId="0" applyNumberFormat="1" applyFont="1" applyBorder="1" applyAlignment="1">
      <alignment horizontal="center" wrapText="1"/>
    </xf>
    <xf numFmtId="166" fontId="55" fillId="0" borderId="16" xfId="0" applyNumberFormat="1" applyFont="1" applyBorder="1" applyAlignment="1">
      <alignment horizontal="center" wrapText="1"/>
    </xf>
    <xf numFmtId="1" fontId="56" fillId="0" borderId="17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9" fontId="50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166" fontId="58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7" fillId="0" borderId="0" xfId="0" applyNumberFormat="1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66" fontId="59" fillId="0" borderId="10" xfId="0" applyNumberFormat="1" applyFont="1" applyFill="1" applyBorder="1" applyAlignment="1">
      <alignment horizontal="center" vertical="center" wrapText="1"/>
    </xf>
    <xf numFmtId="166" fontId="58" fillId="0" borderId="10" xfId="0" applyNumberFormat="1" applyFont="1" applyFill="1" applyBorder="1" applyAlignment="1">
      <alignment horizontal="center" vertical="center" wrapText="1"/>
    </xf>
    <xf numFmtId="166" fontId="55" fillId="0" borderId="16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/>
    </xf>
    <xf numFmtId="166" fontId="61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166" fontId="51" fillId="0" borderId="0" xfId="0" applyNumberFormat="1" applyFont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4" fontId="50" fillId="0" borderId="12" xfId="0" applyNumberFormat="1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14" fontId="50" fillId="0" borderId="13" xfId="0" applyNumberFormat="1" applyFont="1" applyBorder="1" applyAlignment="1">
      <alignment horizontal="center" vertical="center" wrapText="1"/>
    </xf>
    <xf numFmtId="14" fontId="50" fillId="0" borderId="25" xfId="0" applyNumberFormat="1" applyFont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wrapText="1"/>
    </xf>
    <xf numFmtId="0" fontId="61" fillId="0" borderId="23" xfId="0" applyFont="1" applyFill="1" applyBorder="1" applyAlignment="1">
      <alignment horizontal="center" wrapText="1"/>
    </xf>
    <xf numFmtId="0" fontId="61" fillId="0" borderId="27" xfId="0" applyFont="1" applyFill="1" applyBorder="1" applyAlignment="1">
      <alignment horizontal="center" wrapText="1"/>
    </xf>
    <xf numFmtId="0" fontId="61" fillId="0" borderId="13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center" wrapText="1"/>
    </xf>
    <xf numFmtId="0" fontId="61" fillId="0" borderId="25" xfId="0" applyFont="1" applyFill="1" applyBorder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9.140625" style="2" customWidth="1"/>
    <col min="2" max="2" width="31.00390625" style="2" customWidth="1"/>
    <col min="3" max="3" width="16.8515625" style="2" customWidth="1"/>
    <col min="4" max="4" width="26.421875" style="2" customWidth="1"/>
    <col min="5" max="6" width="16.8515625" style="2" customWidth="1"/>
    <col min="7" max="7" width="16.7109375" style="2" customWidth="1"/>
    <col min="8" max="8" width="12.28125" style="2" customWidth="1"/>
    <col min="9" max="16384" width="9.140625" style="2" customWidth="1"/>
  </cols>
  <sheetData>
    <row r="1" spans="1:8" ht="39" thickBot="1">
      <c r="A1" s="63" t="s">
        <v>67</v>
      </c>
      <c r="B1" s="63" t="s">
        <v>60</v>
      </c>
      <c r="C1" s="63" t="s">
        <v>61</v>
      </c>
      <c r="D1" s="63" t="s">
        <v>62</v>
      </c>
      <c r="E1" s="38" t="s">
        <v>64</v>
      </c>
      <c r="F1" s="38" t="s">
        <v>117</v>
      </c>
      <c r="G1" s="65" t="s">
        <v>116</v>
      </c>
      <c r="H1" s="66"/>
    </row>
    <row r="2" spans="1:8" ht="13.5" thickBot="1">
      <c r="A2" s="64"/>
      <c r="B2" s="64"/>
      <c r="C2" s="64"/>
      <c r="D2" s="64"/>
      <c r="E2" s="39" t="s">
        <v>118</v>
      </c>
      <c r="F2" s="39" t="s">
        <v>118</v>
      </c>
      <c r="G2" s="39" t="s">
        <v>118</v>
      </c>
      <c r="H2" s="39" t="s">
        <v>115</v>
      </c>
    </row>
    <row r="3" spans="1:8" ht="25.5">
      <c r="A3" s="28">
        <v>87</v>
      </c>
      <c r="B3" s="28" t="s">
        <v>63</v>
      </c>
      <c r="C3" s="28" t="s">
        <v>58</v>
      </c>
      <c r="D3" s="3" t="s">
        <v>59</v>
      </c>
      <c r="E3" s="28">
        <v>803</v>
      </c>
      <c r="F3" s="29">
        <v>321.20000000000005</v>
      </c>
      <c r="G3" s="28">
        <v>333</v>
      </c>
      <c r="H3" s="35">
        <v>0.41</v>
      </c>
    </row>
    <row r="4" spans="1:7" ht="12.75">
      <c r="A4" s="62" t="s">
        <v>57</v>
      </c>
      <c r="B4" s="62"/>
      <c r="C4" s="62"/>
      <c r="D4" s="62"/>
      <c r="E4" s="62"/>
      <c r="F4" s="33">
        <f>SUM(F3:F3)</f>
        <v>321.20000000000005</v>
      </c>
      <c r="G4" s="34">
        <f>SUM(G3:G3)</f>
        <v>333</v>
      </c>
    </row>
  </sheetData>
  <sheetProtection/>
  <autoFilter ref="A2:H4"/>
  <mergeCells count="6">
    <mergeCell ref="A4:E4"/>
    <mergeCell ref="A1:A2"/>
    <mergeCell ref="B1:B2"/>
    <mergeCell ref="C1:C2"/>
    <mergeCell ref="D1:D2"/>
    <mergeCell ref="G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zoomScalePageLayoutView="0" workbookViewId="0" topLeftCell="A1">
      <selection activeCell="J6" sqref="J6:J180"/>
    </sheetView>
  </sheetViews>
  <sheetFormatPr defaultColWidth="9.140625" defaultRowHeight="15"/>
  <cols>
    <col min="1" max="1" width="9.140625" style="2" customWidth="1"/>
    <col min="2" max="2" width="31.00390625" style="2" hidden="1" customWidth="1"/>
    <col min="3" max="3" width="16.8515625" style="2" customWidth="1"/>
    <col min="4" max="4" width="42.28125" style="2" customWidth="1"/>
    <col min="5" max="5" width="9.421875" style="6" customWidth="1"/>
    <col min="6" max="9" width="7.7109375" style="2" customWidth="1"/>
    <col min="10" max="16384" width="9.140625" style="2" customWidth="1"/>
  </cols>
  <sheetData>
    <row r="1" spans="1:19" ht="12.75" customHeight="1">
      <c r="A1" s="72" t="s">
        <v>67</v>
      </c>
      <c r="B1" s="72" t="s">
        <v>60</v>
      </c>
      <c r="C1" s="72" t="s">
        <v>61</v>
      </c>
      <c r="D1" s="72" t="s">
        <v>62</v>
      </c>
      <c r="E1" s="68" t="s">
        <v>14</v>
      </c>
      <c r="F1" s="68"/>
      <c r="G1" s="68"/>
      <c r="H1" s="68"/>
      <c r="I1" s="68"/>
      <c r="J1" s="68"/>
      <c r="K1" s="67" t="s">
        <v>2</v>
      </c>
      <c r="L1" s="67"/>
      <c r="M1" s="67"/>
      <c r="N1" s="68" t="s">
        <v>82</v>
      </c>
      <c r="O1" s="68"/>
      <c r="P1" s="68"/>
      <c r="Q1" s="68"/>
      <c r="R1" s="68"/>
      <c r="S1" s="68"/>
    </row>
    <row r="2" spans="1:20" ht="13.5">
      <c r="A2" s="73"/>
      <c r="B2" s="73"/>
      <c r="C2" s="73"/>
      <c r="D2" s="73"/>
      <c r="E2" s="69" t="s">
        <v>9</v>
      </c>
      <c r="F2" s="69"/>
      <c r="G2" s="69" t="s">
        <v>10</v>
      </c>
      <c r="H2" s="70"/>
      <c r="I2" s="9"/>
      <c r="J2" s="9"/>
      <c r="K2" s="67"/>
      <c r="L2" s="67"/>
      <c r="M2" s="67"/>
      <c r="N2" s="71" t="s">
        <v>11</v>
      </c>
      <c r="O2" s="69"/>
      <c r="P2" s="69" t="s">
        <v>12</v>
      </c>
      <c r="Q2" s="69"/>
      <c r="R2" s="9"/>
      <c r="S2" s="14"/>
      <c r="T2" s="15"/>
    </row>
    <row r="3" spans="1:20" ht="117.75" customHeight="1">
      <c r="A3" s="73"/>
      <c r="B3" s="73"/>
      <c r="C3" s="73"/>
      <c r="D3" s="73"/>
      <c r="E3" s="49" t="s">
        <v>50</v>
      </c>
      <c r="F3" s="49" t="s">
        <v>51</v>
      </c>
      <c r="G3" s="49" t="s">
        <v>15</v>
      </c>
      <c r="H3" s="30" t="s">
        <v>52</v>
      </c>
      <c r="I3" s="18" t="s">
        <v>0</v>
      </c>
      <c r="J3" s="18" t="s">
        <v>1</v>
      </c>
      <c r="K3" s="48" t="s">
        <v>53</v>
      </c>
      <c r="L3" s="18" t="s">
        <v>3</v>
      </c>
      <c r="M3" s="18" t="s">
        <v>4</v>
      </c>
      <c r="N3" s="49" t="s">
        <v>54</v>
      </c>
      <c r="O3" s="49" t="s">
        <v>5</v>
      </c>
      <c r="P3" s="49" t="s">
        <v>55</v>
      </c>
      <c r="Q3" s="49" t="s">
        <v>5</v>
      </c>
      <c r="R3" s="18" t="s">
        <v>6</v>
      </c>
      <c r="S3" s="58" t="s">
        <v>7</v>
      </c>
      <c r="T3" s="59" t="s">
        <v>8</v>
      </c>
    </row>
    <row r="4" spans="1:20" ht="39" thickBot="1">
      <c r="A4" s="62"/>
      <c r="B4" s="62"/>
      <c r="C4" s="62"/>
      <c r="D4" s="62"/>
      <c r="E4" s="4" t="s">
        <v>47</v>
      </c>
      <c r="F4" s="4" t="s">
        <v>48</v>
      </c>
      <c r="G4" s="4" t="s">
        <v>49</v>
      </c>
      <c r="H4" s="4" t="s">
        <v>83</v>
      </c>
      <c r="I4" s="7">
        <v>100</v>
      </c>
      <c r="J4" s="7">
        <f>I4*0.3</f>
        <v>30</v>
      </c>
      <c r="K4" s="16" t="s">
        <v>16</v>
      </c>
      <c r="L4" s="5">
        <v>100</v>
      </c>
      <c r="M4" s="5">
        <f>L4*0.3</f>
        <v>30</v>
      </c>
      <c r="N4" s="11"/>
      <c r="O4" s="11"/>
      <c r="P4" s="11"/>
      <c r="Q4" s="11"/>
      <c r="R4" s="5">
        <v>100</v>
      </c>
      <c r="S4" s="5">
        <f>R4*0.4</f>
        <v>40</v>
      </c>
      <c r="T4" s="20">
        <f>J4+M4+S4</f>
        <v>100</v>
      </c>
    </row>
    <row r="5" spans="1:21" ht="26.25" thickBot="1">
      <c r="A5" s="26">
        <v>87</v>
      </c>
      <c r="B5" s="26" t="s">
        <v>63</v>
      </c>
      <c r="C5" s="26" t="s">
        <v>58</v>
      </c>
      <c r="D5" s="3" t="s">
        <v>59</v>
      </c>
      <c r="E5" s="26">
        <v>14</v>
      </c>
      <c r="F5" s="26">
        <v>12</v>
      </c>
      <c r="G5" s="26">
        <v>44</v>
      </c>
      <c r="H5" s="26">
        <v>40</v>
      </c>
      <c r="I5" s="32">
        <v>88.31168831168831</v>
      </c>
      <c r="J5" s="32">
        <v>26.493506493506494</v>
      </c>
      <c r="K5" s="26">
        <v>5</v>
      </c>
      <c r="L5" s="13">
        <v>100</v>
      </c>
      <c r="M5" s="13">
        <f>L5*0.3</f>
        <v>30</v>
      </c>
      <c r="N5" s="26">
        <v>324</v>
      </c>
      <c r="O5" s="26">
        <v>333</v>
      </c>
      <c r="P5" s="26">
        <v>276</v>
      </c>
      <c r="Q5" s="26">
        <v>289</v>
      </c>
      <c r="R5" s="32">
        <v>96.4</v>
      </c>
      <c r="S5" s="32">
        <v>38.6</v>
      </c>
      <c r="T5" s="31">
        <f>J5+M5+S5</f>
        <v>95.0935064935065</v>
      </c>
      <c r="U5" s="60"/>
    </row>
  </sheetData>
  <sheetProtection/>
  <autoFilter ref="A4:V5"/>
  <mergeCells count="11">
    <mergeCell ref="A1:A4"/>
    <mergeCell ref="B1:B4"/>
    <mergeCell ref="C1:C4"/>
    <mergeCell ref="D1:D4"/>
    <mergeCell ref="E1:J1"/>
    <mergeCell ref="K1:M2"/>
    <mergeCell ref="N1:S1"/>
    <mergeCell ref="E2:F2"/>
    <mergeCell ref="G2:H2"/>
    <mergeCell ref="N2:O2"/>
    <mergeCell ref="P2:Q2"/>
  </mergeCells>
  <printOptions horizontalCentered="1"/>
  <pageMargins left="0.5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F5" sqref="F5:F179"/>
    </sheetView>
  </sheetViews>
  <sheetFormatPr defaultColWidth="9.140625" defaultRowHeight="15"/>
  <cols>
    <col min="1" max="1" width="9.140625" style="2" customWidth="1"/>
    <col min="2" max="2" width="31.00390625" style="2" customWidth="1"/>
    <col min="3" max="3" width="16.8515625" style="2" customWidth="1"/>
    <col min="4" max="4" width="42.28125" style="2" customWidth="1"/>
    <col min="5" max="5" width="9.140625" style="2" customWidth="1"/>
    <col min="6" max="7" width="9.28125" style="2" customWidth="1"/>
    <col min="8" max="16384" width="9.140625" style="2" customWidth="1"/>
  </cols>
  <sheetData>
    <row r="1" spans="1:12" ht="12.75">
      <c r="A1" s="72" t="s">
        <v>67</v>
      </c>
      <c r="B1" s="72" t="s">
        <v>60</v>
      </c>
      <c r="C1" s="72" t="s">
        <v>61</v>
      </c>
      <c r="D1" s="72" t="s">
        <v>62</v>
      </c>
      <c r="E1" s="74" t="s">
        <v>80</v>
      </c>
      <c r="F1" s="75"/>
      <c r="G1" s="71"/>
      <c r="H1" s="74" t="s">
        <v>81</v>
      </c>
      <c r="I1" s="75"/>
      <c r="J1" s="75"/>
      <c r="K1" s="71"/>
      <c r="L1" s="23"/>
    </row>
    <row r="2" spans="1:12" ht="178.5">
      <c r="A2" s="73"/>
      <c r="B2" s="73"/>
      <c r="C2" s="73"/>
      <c r="D2" s="73"/>
      <c r="E2" s="8" t="s">
        <v>17</v>
      </c>
      <c r="F2" s="10" t="s">
        <v>18</v>
      </c>
      <c r="G2" s="10" t="s">
        <v>19</v>
      </c>
      <c r="H2" s="1" t="s">
        <v>76</v>
      </c>
      <c r="I2" s="8" t="s">
        <v>20</v>
      </c>
      <c r="J2" s="10" t="s">
        <v>21</v>
      </c>
      <c r="K2" s="10" t="s">
        <v>22</v>
      </c>
      <c r="L2" s="21" t="s">
        <v>8</v>
      </c>
    </row>
    <row r="3" spans="1:12" ht="25.5">
      <c r="A3" s="62"/>
      <c r="B3" s="62"/>
      <c r="C3" s="62"/>
      <c r="D3" s="62"/>
      <c r="E3" s="16" t="s">
        <v>23</v>
      </c>
      <c r="F3" s="7">
        <v>100</v>
      </c>
      <c r="G3" s="7">
        <v>50</v>
      </c>
      <c r="H3" s="19"/>
      <c r="I3" s="19"/>
      <c r="J3" s="20">
        <v>100</v>
      </c>
      <c r="K3" s="20">
        <v>50</v>
      </c>
      <c r="L3" s="20">
        <v>100</v>
      </c>
    </row>
    <row r="4" spans="1:12" ht="25.5">
      <c r="A4" s="26">
        <v>87</v>
      </c>
      <c r="B4" s="26" t="s">
        <v>63</v>
      </c>
      <c r="C4" s="26" t="s">
        <v>58</v>
      </c>
      <c r="D4" s="3" t="s">
        <v>59</v>
      </c>
      <c r="E4" s="22">
        <v>7</v>
      </c>
      <c r="F4" s="17">
        <v>100</v>
      </c>
      <c r="G4" s="17">
        <v>50</v>
      </c>
      <c r="H4" s="26">
        <v>305</v>
      </c>
      <c r="I4" s="27">
        <v>333</v>
      </c>
      <c r="J4" s="13">
        <v>91.6</v>
      </c>
      <c r="K4" s="13">
        <v>45.8</v>
      </c>
      <c r="L4" s="13">
        <f>G4+K4</f>
        <v>95.8</v>
      </c>
    </row>
  </sheetData>
  <sheetProtection/>
  <autoFilter ref="A3:L4"/>
  <mergeCells count="6">
    <mergeCell ref="A1:A3"/>
    <mergeCell ref="B1:B3"/>
    <mergeCell ref="C1:C3"/>
    <mergeCell ref="D1:D3"/>
    <mergeCell ref="E1:G1"/>
    <mergeCell ref="H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9.140625" style="2" customWidth="1"/>
    <col min="2" max="2" width="31.00390625" style="2" customWidth="1"/>
    <col min="3" max="3" width="16.8515625" style="2" customWidth="1"/>
    <col min="4" max="4" width="42.28125" style="2" customWidth="1"/>
    <col min="5" max="5" width="10.8515625" style="2" customWidth="1"/>
    <col min="6" max="16384" width="9.140625" style="2" customWidth="1"/>
  </cols>
  <sheetData>
    <row r="1" spans="1:15" ht="14.25" customHeight="1">
      <c r="A1" s="72" t="s">
        <v>67</v>
      </c>
      <c r="B1" s="72" t="s">
        <v>60</v>
      </c>
      <c r="C1" s="72" t="s">
        <v>61</v>
      </c>
      <c r="D1" s="72" t="s">
        <v>62</v>
      </c>
      <c r="E1" s="74" t="s">
        <v>79</v>
      </c>
      <c r="F1" s="75"/>
      <c r="G1" s="71"/>
      <c r="H1" s="74" t="s">
        <v>26</v>
      </c>
      <c r="I1" s="75"/>
      <c r="J1" s="71"/>
      <c r="K1" s="74" t="s">
        <v>30</v>
      </c>
      <c r="L1" s="75"/>
      <c r="M1" s="75"/>
      <c r="N1" s="71"/>
      <c r="O1" s="76" t="s">
        <v>8</v>
      </c>
    </row>
    <row r="2" spans="1:15" ht="162" customHeight="1">
      <c r="A2" s="73"/>
      <c r="B2" s="73"/>
      <c r="C2" s="73"/>
      <c r="D2" s="73"/>
      <c r="E2" s="30" t="s">
        <v>56</v>
      </c>
      <c r="F2" s="18" t="s">
        <v>24</v>
      </c>
      <c r="G2" s="18" t="s">
        <v>25</v>
      </c>
      <c r="H2" s="30" t="s">
        <v>27</v>
      </c>
      <c r="I2" s="18" t="s">
        <v>28</v>
      </c>
      <c r="J2" s="18" t="s">
        <v>29</v>
      </c>
      <c r="K2" s="25" t="s">
        <v>33</v>
      </c>
      <c r="L2" s="30" t="s">
        <v>34</v>
      </c>
      <c r="M2" s="18" t="s">
        <v>31</v>
      </c>
      <c r="N2" s="24" t="s">
        <v>32</v>
      </c>
      <c r="O2" s="77"/>
    </row>
    <row r="3" spans="1:15" ht="25.5">
      <c r="A3" s="62"/>
      <c r="B3" s="62"/>
      <c r="C3" s="62"/>
      <c r="D3" s="62"/>
      <c r="E3" s="16" t="s">
        <v>23</v>
      </c>
      <c r="F3" s="18">
        <v>100</v>
      </c>
      <c r="G3" s="18">
        <v>30</v>
      </c>
      <c r="H3" s="16" t="s">
        <v>23</v>
      </c>
      <c r="I3" s="18">
        <v>100</v>
      </c>
      <c r="J3" s="18">
        <v>40</v>
      </c>
      <c r="K3" s="19"/>
      <c r="L3" s="19"/>
      <c r="M3" s="18">
        <v>100</v>
      </c>
      <c r="N3" s="24">
        <v>30</v>
      </c>
      <c r="O3" s="24">
        <v>100</v>
      </c>
    </row>
    <row r="4" spans="1:15" ht="25.5">
      <c r="A4" s="26">
        <v>87</v>
      </c>
      <c r="B4" s="26" t="s">
        <v>63</v>
      </c>
      <c r="C4" s="26" t="s">
        <v>58</v>
      </c>
      <c r="D4" s="3" t="s">
        <v>59</v>
      </c>
      <c r="E4" s="25">
        <v>0</v>
      </c>
      <c r="F4" s="13">
        <v>0</v>
      </c>
      <c r="G4" s="13">
        <v>0</v>
      </c>
      <c r="H4" s="25">
        <v>1</v>
      </c>
      <c r="I4" s="13">
        <v>20</v>
      </c>
      <c r="J4" s="13">
        <v>8</v>
      </c>
      <c r="K4" s="26">
        <v>13</v>
      </c>
      <c r="L4" s="26">
        <v>13</v>
      </c>
      <c r="M4" s="13">
        <v>100</v>
      </c>
      <c r="N4" s="13">
        <v>30</v>
      </c>
      <c r="O4" s="13">
        <f>G4+J4+N4</f>
        <v>38</v>
      </c>
    </row>
  </sheetData>
  <sheetProtection/>
  <autoFilter ref="A3:O4"/>
  <mergeCells count="8">
    <mergeCell ref="O1:O2"/>
    <mergeCell ref="K1:N1"/>
    <mergeCell ref="A1:A3"/>
    <mergeCell ref="B1:B3"/>
    <mergeCell ref="C1:C3"/>
    <mergeCell ref="D1:D3"/>
    <mergeCell ref="E1:G1"/>
    <mergeCell ref="H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"/>
  <sheetViews>
    <sheetView zoomScale="90" zoomScaleNormal="90" zoomScalePageLayoutView="0" workbookViewId="0" topLeftCell="A1">
      <selection activeCell="G8" sqref="G8"/>
    </sheetView>
  </sheetViews>
  <sheetFormatPr defaultColWidth="9.140625" defaultRowHeight="15"/>
  <cols>
    <col min="1" max="1" width="9.140625" style="2" customWidth="1"/>
    <col min="2" max="2" width="31.00390625" style="2" customWidth="1"/>
    <col min="3" max="3" width="16.8515625" style="2" customWidth="1"/>
    <col min="4" max="4" width="42.28125" style="2" customWidth="1"/>
    <col min="5" max="17" width="16.8515625" style="2" customWidth="1"/>
    <col min="18" max="16384" width="9.140625" style="2" customWidth="1"/>
  </cols>
  <sheetData>
    <row r="1" spans="1:17" ht="63" customHeight="1">
      <c r="A1" s="72" t="s">
        <v>67</v>
      </c>
      <c r="B1" s="72" t="s">
        <v>60</v>
      </c>
      <c r="C1" s="72" t="s">
        <v>61</v>
      </c>
      <c r="D1" s="72" t="s">
        <v>62</v>
      </c>
      <c r="E1" s="74" t="s">
        <v>65</v>
      </c>
      <c r="F1" s="75"/>
      <c r="G1" s="75"/>
      <c r="H1" s="71"/>
      <c r="I1" s="74" t="s">
        <v>66</v>
      </c>
      <c r="J1" s="75"/>
      <c r="K1" s="75"/>
      <c r="L1" s="71"/>
      <c r="M1" s="74" t="s">
        <v>72</v>
      </c>
      <c r="N1" s="75"/>
      <c r="O1" s="75"/>
      <c r="P1" s="71"/>
      <c r="Q1" s="78" t="s">
        <v>8</v>
      </c>
    </row>
    <row r="2" spans="1:17" ht="63" customHeight="1">
      <c r="A2" s="73"/>
      <c r="B2" s="73"/>
      <c r="C2" s="73"/>
      <c r="D2" s="73"/>
      <c r="E2" s="25" t="s">
        <v>73</v>
      </c>
      <c r="F2" s="30" t="s">
        <v>20</v>
      </c>
      <c r="G2" s="18" t="s">
        <v>35</v>
      </c>
      <c r="H2" s="18" t="s">
        <v>36</v>
      </c>
      <c r="I2" s="25" t="s">
        <v>74</v>
      </c>
      <c r="J2" s="30" t="s">
        <v>20</v>
      </c>
      <c r="K2" s="18" t="s">
        <v>37</v>
      </c>
      <c r="L2" s="18" t="s">
        <v>38</v>
      </c>
      <c r="M2" s="26" t="s">
        <v>75</v>
      </c>
      <c r="N2" s="30" t="s">
        <v>20</v>
      </c>
      <c r="O2" s="18" t="s">
        <v>39</v>
      </c>
      <c r="P2" s="18" t="s">
        <v>40</v>
      </c>
      <c r="Q2" s="78"/>
    </row>
    <row r="3" spans="1:17" ht="13.5">
      <c r="A3" s="62"/>
      <c r="B3" s="62"/>
      <c r="C3" s="62"/>
      <c r="D3" s="62"/>
      <c r="E3" s="19"/>
      <c r="F3" s="19"/>
      <c r="G3" s="7">
        <v>100</v>
      </c>
      <c r="H3" s="7">
        <v>40</v>
      </c>
      <c r="I3" s="19"/>
      <c r="J3" s="19"/>
      <c r="K3" s="7">
        <v>100</v>
      </c>
      <c r="L3" s="7">
        <v>40</v>
      </c>
      <c r="M3" s="19"/>
      <c r="N3" s="19"/>
      <c r="O3" s="7">
        <v>100</v>
      </c>
      <c r="P3" s="7">
        <v>20</v>
      </c>
      <c r="Q3" s="20">
        <v>100</v>
      </c>
    </row>
    <row r="4" spans="1:17" ht="25.5">
      <c r="A4" s="26">
        <v>87</v>
      </c>
      <c r="B4" s="26" t="s">
        <v>63</v>
      </c>
      <c r="C4" s="26" t="s">
        <v>58</v>
      </c>
      <c r="D4" s="3" t="s">
        <v>59</v>
      </c>
      <c r="E4" s="26">
        <v>317</v>
      </c>
      <c r="F4" s="27">
        <v>333</v>
      </c>
      <c r="G4" s="13">
        <v>95.2</v>
      </c>
      <c r="H4" s="13">
        <v>38.1</v>
      </c>
      <c r="I4" s="26">
        <v>314</v>
      </c>
      <c r="J4" s="27">
        <v>333</v>
      </c>
      <c r="K4" s="13">
        <v>94.3</v>
      </c>
      <c r="L4" s="13">
        <v>37.7</v>
      </c>
      <c r="M4" s="26">
        <v>251</v>
      </c>
      <c r="N4" s="26">
        <v>259</v>
      </c>
      <c r="O4" s="13">
        <v>96.9</v>
      </c>
      <c r="P4" s="13">
        <v>19.4</v>
      </c>
      <c r="Q4" s="13">
        <f>H4+L4+P4</f>
        <v>95.20000000000002</v>
      </c>
    </row>
    <row r="5" spans="13:14" ht="12.75">
      <c r="M5" s="2">
        <v>611</v>
      </c>
      <c r="N5" s="2">
        <v>623</v>
      </c>
    </row>
  </sheetData>
  <sheetProtection/>
  <autoFilter ref="A2:Q37"/>
  <mergeCells count="8">
    <mergeCell ref="Q1:Q2"/>
    <mergeCell ref="M1:P1"/>
    <mergeCell ref="A1:A3"/>
    <mergeCell ref="B1:B3"/>
    <mergeCell ref="C1:C3"/>
    <mergeCell ref="D1:D3"/>
    <mergeCell ref="E1:H1"/>
    <mergeCell ref="I1: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F5" sqref="F5:F179"/>
    </sheetView>
  </sheetViews>
  <sheetFormatPr defaultColWidth="9.140625" defaultRowHeight="15"/>
  <cols>
    <col min="1" max="1" width="9.140625" style="2" customWidth="1"/>
    <col min="2" max="2" width="31.00390625" style="2" customWidth="1"/>
    <col min="3" max="3" width="16.8515625" style="2" customWidth="1"/>
    <col min="4" max="4" width="42.28125" style="2" customWidth="1"/>
    <col min="5" max="5" width="10.421875" style="2" customWidth="1"/>
    <col min="6" max="8" width="8.8515625" style="2" customWidth="1"/>
    <col min="9" max="16384" width="9.140625" style="2" customWidth="1"/>
  </cols>
  <sheetData>
    <row r="1" spans="1:17" ht="13.5" customHeight="1">
      <c r="A1" s="67" t="s">
        <v>67</v>
      </c>
      <c r="B1" s="67" t="s">
        <v>60</v>
      </c>
      <c r="C1" s="67" t="s">
        <v>61</v>
      </c>
      <c r="D1" s="67" t="s">
        <v>62</v>
      </c>
      <c r="E1" s="69" t="s">
        <v>78</v>
      </c>
      <c r="F1" s="69"/>
      <c r="G1" s="69"/>
      <c r="H1" s="69"/>
      <c r="I1" s="69" t="s">
        <v>68</v>
      </c>
      <c r="J1" s="69"/>
      <c r="K1" s="69"/>
      <c r="L1" s="69"/>
      <c r="M1" s="69" t="s">
        <v>69</v>
      </c>
      <c r="N1" s="69"/>
      <c r="O1" s="69"/>
      <c r="P1" s="69"/>
      <c r="Q1" s="78" t="s">
        <v>8</v>
      </c>
    </row>
    <row r="2" spans="1:17" ht="215.25" customHeight="1">
      <c r="A2" s="67"/>
      <c r="B2" s="67"/>
      <c r="C2" s="67"/>
      <c r="D2" s="67"/>
      <c r="E2" s="1" t="s">
        <v>77</v>
      </c>
      <c r="F2" s="1" t="s">
        <v>20</v>
      </c>
      <c r="G2" s="40" t="s">
        <v>41</v>
      </c>
      <c r="H2" s="40" t="s">
        <v>42</v>
      </c>
      <c r="I2" s="1" t="s">
        <v>70</v>
      </c>
      <c r="J2" s="1" t="s">
        <v>20</v>
      </c>
      <c r="K2" s="40" t="s">
        <v>43</v>
      </c>
      <c r="L2" s="40" t="s">
        <v>44</v>
      </c>
      <c r="M2" s="1" t="s">
        <v>71</v>
      </c>
      <c r="N2" s="1" t="s">
        <v>20</v>
      </c>
      <c r="O2" s="40" t="s">
        <v>45</v>
      </c>
      <c r="P2" s="40" t="s">
        <v>46</v>
      </c>
      <c r="Q2" s="78"/>
    </row>
    <row r="3" spans="1:17" ht="12.75">
      <c r="A3" s="67"/>
      <c r="B3" s="67"/>
      <c r="C3" s="67"/>
      <c r="D3" s="67"/>
      <c r="E3" s="19"/>
      <c r="F3" s="19"/>
      <c r="G3" s="41">
        <v>100</v>
      </c>
      <c r="H3" s="41">
        <v>30</v>
      </c>
      <c r="I3" s="19"/>
      <c r="J3" s="19"/>
      <c r="K3" s="41">
        <v>100</v>
      </c>
      <c r="L3" s="41">
        <v>20</v>
      </c>
      <c r="M3" s="19"/>
      <c r="N3" s="19"/>
      <c r="O3" s="41">
        <v>100</v>
      </c>
      <c r="P3" s="41">
        <v>50</v>
      </c>
      <c r="Q3" s="42">
        <v>100</v>
      </c>
    </row>
    <row r="4" spans="1:17" ht="25.5">
      <c r="A4" s="37">
        <v>87</v>
      </c>
      <c r="B4" s="37" t="s">
        <v>63</v>
      </c>
      <c r="C4" s="37" t="s">
        <v>58</v>
      </c>
      <c r="D4" s="3" t="s">
        <v>59</v>
      </c>
      <c r="E4" s="37">
        <v>288</v>
      </c>
      <c r="F4" s="27">
        <v>333</v>
      </c>
      <c r="G4" s="13">
        <v>86.5</v>
      </c>
      <c r="H4" s="13">
        <v>26</v>
      </c>
      <c r="I4" s="37">
        <v>300</v>
      </c>
      <c r="J4" s="27">
        <v>333</v>
      </c>
      <c r="K4" s="13">
        <v>90.1</v>
      </c>
      <c r="L4" s="13">
        <v>18</v>
      </c>
      <c r="M4" s="37">
        <v>310</v>
      </c>
      <c r="N4" s="27">
        <v>333</v>
      </c>
      <c r="O4" s="13">
        <v>93.1</v>
      </c>
      <c r="P4" s="13">
        <v>46.6</v>
      </c>
      <c r="Q4" s="13">
        <f>H4+L4+P4</f>
        <v>90.6</v>
      </c>
    </row>
  </sheetData>
  <sheetProtection/>
  <mergeCells count="8">
    <mergeCell ref="Q1:Q2"/>
    <mergeCell ref="E1:H1"/>
    <mergeCell ref="I1:L1"/>
    <mergeCell ref="M1:P1"/>
    <mergeCell ref="A1:A3"/>
    <mergeCell ref="B1:B3"/>
    <mergeCell ref="C1:C3"/>
    <mergeCell ref="D1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selection activeCell="I5" sqref="I5"/>
    </sheetView>
  </sheetViews>
  <sheetFormatPr defaultColWidth="8.8515625" defaultRowHeight="15"/>
  <cols>
    <col min="1" max="1" width="9.140625" style="43" customWidth="1"/>
    <col min="2" max="2" width="31.00390625" style="43" customWidth="1"/>
    <col min="3" max="3" width="16.8515625" style="43" customWidth="1"/>
    <col min="4" max="4" width="42.28125" style="43" customWidth="1"/>
    <col min="5" max="5" width="21.7109375" style="46" customWidth="1"/>
    <col min="6" max="16384" width="8.8515625" style="46" customWidth="1"/>
  </cols>
  <sheetData>
    <row r="1" spans="1:24" ht="63.75" customHeight="1">
      <c r="A1" s="82" t="s">
        <v>67</v>
      </c>
      <c r="B1" s="82" t="s">
        <v>60</v>
      </c>
      <c r="C1" s="82" t="s">
        <v>61</v>
      </c>
      <c r="D1" s="82" t="s">
        <v>62</v>
      </c>
      <c r="E1" s="85" t="s">
        <v>84</v>
      </c>
      <c r="F1" s="79" t="s">
        <v>85</v>
      </c>
      <c r="G1" s="80"/>
      <c r="H1" s="80"/>
      <c r="I1" s="81"/>
      <c r="J1" s="79" t="s">
        <v>103</v>
      </c>
      <c r="K1" s="80"/>
      <c r="L1" s="81"/>
      <c r="M1" s="79" t="s">
        <v>86</v>
      </c>
      <c r="N1" s="80"/>
      <c r="O1" s="80"/>
      <c r="P1" s="81"/>
      <c r="Q1" s="79" t="s">
        <v>87</v>
      </c>
      <c r="R1" s="80"/>
      <c r="S1" s="80"/>
      <c r="T1" s="81"/>
      <c r="U1" s="79" t="s">
        <v>88</v>
      </c>
      <c r="V1" s="80"/>
      <c r="W1" s="80"/>
      <c r="X1" s="81"/>
    </row>
    <row r="2" spans="1:24" s="50" customFormat="1" ht="15">
      <c r="A2" s="83"/>
      <c r="B2" s="83"/>
      <c r="C2" s="83"/>
      <c r="D2" s="83"/>
      <c r="E2" s="86"/>
      <c r="F2" s="36" t="s">
        <v>89</v>
      </c>
      <c r="G2" s="36" t="s">
        <v>90</v>
      </c>
      <c r="H2" s="36" t="s">
        <v>91</v>
      </c>
      <c r="I2" s="36" t="s">
        <v>104</v>
      </c>
      <c r="J2" s="36" t="s">
        <v>92</v>
      </c>
      <c r="K2" s="36" t="s">
        <v>93</v>
      </c>
      <c r="L2" s="36" t="s">
        <v>105</v>
      </c>
      <c r="M2" s="36" t="s">
        <v>94</v>
      </c>
      <c r="N2" s="36" t="s">
        <v>95</v>
      </c>
      <c r="O2" s="36" t="s">
        <v>96</v>
      </c>
      <c r="P2" s="36" t="s">
        <v>106</v>
      </c>
      <c r="Q2" s="36" t="s">
        <v>97</v>
      </c>
      <c r="R2" s="36" t="s">
        <v>98</v>
      </c>
      <c r="S2" s="36" t="s">
        <v>99</v>
      </c>
      <c r="T2" s="36" t="s">
        <v>107</v>
      </c>
      <c r="U2" s="36" t="s">
        <v>100</v>
      </c>
      <c r="V2" s="36" t="s">
        <v>101</v>
      </c>
      <c r="W2" s="36" t="s">
        <v>102</v>
      </c>
      <c r="X2" s="36" t="s">
        <v>108</v>
      </c>
    </row>
    <row r="3" spans="1:24" ht="15">
      <c r="A3" s="84"/>
      <c r="B3" s="84"/>
      <c r="C3" s="84"/>
      <c r="D3" s="84"/>
      <c r="E3" s="51" t="s">
        <v>13</v>
      </c>
      <c r="F3" s="51">
        <v>30</v>
      </c>
      <c r="G3" s="51">
        <v>30</v>
      </c>
      <c r="H3" s="51">
        <v>40</v>
      </c>
      <c r="I3" s="51">
        <v>100</v>
      </c>
      <c r="J3" s="51">
        <v>50</v>
      </c>
      <c r="K3" s="51">
        <v>50</v>
      </c>
      <c r="L3" s="51">
        <v>100</v>
      </c>
      <c r="M3" s="51">
        <v>30</v>
      </c>
      <c r="N3" s="51">
        <v>40</v>
      </c>
      <c r="O3" s="51">
        <v>30</v>
      </c>
      <c r="P3" s="51">
        <v>100</v>
      </c>
      <c r="Q3" s="51">
        <v>40</v>
      </c>
      <c r="R3" s="51">
        <v>40</v>
      </c>
      <c r="S3" s="51">
        <v>20</v>
      </c>
      <c r="T3" s="51">
        <v>100</v>
      </c>
      <c r="U3" s="51">
        <v>30</v>
      </c>
      <c r="V3" s="51">
        <v>20</v>
      </c>
      <c r="W3" s="51">
        <v>50</v>
      </c>
      <c r="X3" s="51">
        <v>100</v>
      </c>
    </row>
    <row r="4" spans="1:24" ht="45.75" thickBot="1">
      <c r="A4" s="47">
        <v>87</v>
      </c>
      <c r="B4" s="47" t="s">
        <v>63</v>
      </c>
      <c r="C4" s="47" t="s">
        <v>58</v>
      </c>
      <c r="D4" s="44" t="s">
        <v>59</v>
      </c>
      <c r="E4" s="61">
        <v>82.9</v>
      </c>
      <c r="F4" s="54">
        <v>26.493506493506494</v>
      </c>
      <c r="G4" s="12">
        <v>30</v>
      </c>
      <c r="H4" s="54">
        <v>38.6</v>
      </c>
      <c r="I4" s="45">
        <v>95.0935064935065</v>
      </c>
      <c r="J4" s="52">
        <v>50</v>
      </c>
      <c r="K4" s="53">
        <v>45.8</v>
      </c>
      <c r="L4" s="45">
        <f>J4+K4</f>
        <v>95.8</v>
      </c>
      <c r="M4" s="12">
        <v>0</v>
      </c>
      <c r="N4" s="12">
        <v>8</v>
      </c>
      <c r="O4" s="12">
        <v>30</v>
      </c>
      <c r="P4" s="45">
        <f>M4+N4+O4</f>
        <v>38</v>
      </c>
      <c r="Q4" s="53">
        <v>38.1</v>
      </c>
      <c r="R4" s="53">
        <v>37.7</v>
      </c>
      <c r="S4" s="53">
        <v>19.4</v>
      </c>
      <c r="T4" s="45">
        <f>Q4+R4+S4</f>
        <v>95.20000000000002</v>
      </c>
      <c r="U4" s="53">
        <v>26</v>
      </c>
      <c r="V4" s="53">
        <v>18</v>
      </c>
      <c r="W4" s="53">
        <v>46.6</v>
      </c>
      <c r="X4" s="45">
        <f>U4+V4+W4</f>
        <v>90.6</v>
      </c>
    </row>
    <row r="5" spans="1:24" s="57" customFormat="1" ht="33" customHeight="1">
      <c r="A5" s="87" t="s">
        <v>109</v>
      </c>
      <c r="B5" s="88"/>
      <c r="C5" s="88"/>
      <c r="D5" s="89"/>
      <c r="E5" s="55">
        <v>86.6</v>
      </c>
      <c r="F5" s="90" t="s">
        <v>110</v>
      </c>
      <c r="G5" s="91"/>
      <c r="H5" s="92"/>
      <c r="I5" s="56">
        <v>93.9</v>
      </c>
      <c r="J5" s="93" t="s">
        <v>111</v>
      </c>
      <c r="K5" s="94"/>
      <c r="L5" s="56">
        <v>95.7</v>
      </c>
      <c r="M5" s="93" t="s">
        <v>112</v>
      </c>
      <c r="N5" s="95"/>
      <c r="O5" s="94"/>
      <c r="P5" s="56">
        <v>54.4</v>
      </c>
      <c r="Q5" s="93" t="s">
        <v>113</v>
      </c>
      <c r="R5" s="95"/>
      <c r="S5" s="94"/>
      <c r="T5" s="56">
        <v>96.2</v>
      </c>
      <c r="U5" s="93" t="s">
        <v>114</v>
      </c>
      <c r="V5" s="95"/>
      <c r="W5" s="94"/>
      <c r="X5" s="56">
        <v>92.9</v>
      </c>
    </row>
  </sheetData>
  <sheetProtection/>
  <mergeCells count="16">
    <mergeCell ref="A5:D5"/>
    <mergeCell ref="F5:H5"/>
    <mergeCell ref="J5:K5"/>
    <mergeCell ref="M5:O5"/>
    <mergeCell ref="Q5:S5"/>
    <mergeCell ref="U5:W5"/>
    <mergeCell ref="Q1:T1"/>
    <mergeCell ref="U1:X1"/>
    <mergeCell ref="A1:A3"/>
    <mergeCell ref="B1:B3"/>
    <mergeCell ref="C1:C3"/>
    <mergeCell ref="D1:D3"/>
    <mergeCell ref="E1:E2"/>
    <mergeCell ref="F1:I1"/>
    <mergeCell ref="J1:L1"/>
    <mergeCell ref="M1:P1"/>
  </mergeCells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Дмитрий</cp:lastModifiedBy>
  <cp:lastPrinted>2019-07-31T10:44:03Z</cp:lastPrinted>
  <dcterms:created xsi:type="dcterms:W3CDTF">2019-07-30T14:47:13Z</dcterms:created>
  <dcterms:modified xsi:type="dcterms:W3CDTF">2020-01-24T09:11:57Z</dcterms:modified>
  <cp:category/>
  <cp:version/>
  <cp:contentType/>
  <cp:contentStatus/>
</cp:coreProperties>
</file>